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400" activeTab="1"/>
  </bookViews>
  <sheets>
    <sheet name="Rekapitulacija" sheetId="2" r:id="rId1"/>
    <sheet name="Troškovnik" sheetId="1" r:id="rId2"/>
  </sheets>
  <definedNames>
    <definedName name="_xlnm.Print_Area" localSheetId="1">Troškovnik!$A$1:$N$37</definedName>
  </definedNames>
  <calcPr calcId="152511"/>
</workbook>
</file>

<file path=xl/calcChain.xml><?xml version="1.0" encoding="utf-8"?>
<calcChain xmlns="http://schemas.openxmlformats.org/spreadsheetml/2006/main">
  <c r="E9" i="2" l="1"/>
  <c r="E8" i="2" l="1"/>
  <c r="E7" i="2"/>
  <c r="E6" i="2"/>
  <c r="E5" i="2"/>
  <c r="E10" i="2" l="1"/>
  <c r="D7" i="2" l="1"/>
  <c r="D9" i="2"/>
  <c r="D5" i="2"/>
  <c r="D8" i="2"/>
  <c r="D6" i="2" l="1"/>
  <c r="D10" i="2" s="1"/>
</calcChain>
</file>

<file path=xl/sharedStrings.xml><?xml version="1.0" encoding="utf-8"?>
<sst xmlns="http://schemas.openxmlformats.org/spreadsheetml/2006/main" count="62" uniqueCount="55">
  <si>
    <t xml:space="preserve">JAVNO NADMETANJE </t>
  </si>
  <si>
    <t xml:space="preserve">NABAVA UGRADBENOG MATERIJALA - UMJETNIH PUŽNICA </t>
  </si>
  <si>
    <t>RED. BR.</t>
  </si>
  <si>
    <t>NAZIV PREDMETA NABAVE</t>
  </si>
  <si>
    <t>JED. MJERE</t>
  </si>
  <si>
    <t xml:space="preserve">UKUPNO
(bez PDV-a)
</t>
  </si>
  <si>
    <t>STOPA PDV-a U %</t>
  </si>
  <si>
    <t xml:space="preserve">IZNOS PDV-a  </t>
  </si>
  <si>
    <t>KOM</t>
  </si>
  <si>
    <t>I. GRUPA UKUPNO (bez PDV-a)
(brojem) :</t>
  </si>
  <si>
    <t xml:space="preserve">I. GRUPA SVEUKUPNO (s PDV-om)
: (brojem) </t>
  </si>
  <si>
    <t>II. GRUPA UKUPNO (bez PDV-a)
(brojem) :</t>
  </si>
  <si>
    <t xml:space="preserve">II. GRUPA SVEUKUPNO (s PDV-om)
: (brojem) </t>
  </si>
  <si>
    <t>III. GRUPA
Umjetne pužnice za bimodalnu simulaciju</t>
  </si>
  <si>
    <t>Umjetne pužnice za bimodalnu simulaciju</t>
  </si>
  <si>
    <t xml:space="preserve">III. GRUPA SVEUKUPNO (s PDV-om)
: (brojem) </t>
  </si>
  <si>
    <t xml:space="preserve">Aktivni implantat koštane slušne vodljivosti kod djece i kod malformacija  </t>
  </si>
  <si>
    <t>IV. GRUPA UKUPNO (bez PDV-a)
(brojem) :</t>
  </si>
  <si>
    <t>V. GRUPA
Aktivni implantat koštane slušne vodljivosti kod odraslih i kod malformacija</t>
  </si>
  <si>
    <t>Aktivni implantat koštane slušne vodljivosti kod odraslih i kod malformacija</t>
  </si>
  <si>
    <t>V. GRUPA UKUPNO (bez PDV-a)
(brojem) :</t>
  </si>
  <si>
    <t>REDNI BROJ GRUPE</t>
  </si>
  <si>
    <t>NAZIV GRUPE</t>
  </si>
  <si>
    <t>UKUPNO
(s PDV-om)</t>
  </si>
  <si>
    <t>UKUPNO
(bez PDV-a)</t>
  </si>
  <si>
    <t>I</t>
  </si>
  <si>
    <t>Umjetne pužnice za djecu</t>
  </si>
  <si>
    <t>II</t>
  </si>
  <si>
    <t>Umjetne pužnice za odrasle</t>
  </si>
  <si>
    <t>III</t>
  </si>
  <si>
    <t>IV</t>
  </si>
  <si>
    <t>Aktivni implantat koštane slušne vodljivosti kod djece i kod malformacija</t>
  </si>
  <si>
    <t>V</t>
  </si>
  <si>
    <r>
      <t xml:space="preserve">JEDINIČNE CIJENE
</t>
    </r>
    <r>
      <rPr>
        <sz val="10"/>
        <color rgb="FF000000"/>
        <rFont val="Times New Roman"/>
        <family val="1"/>
        <charset val="238"/>
      </rPr>
      <t>(bez PDV-a)</t>
    </r>
  </si>
  <si>
    <r>
      <t xml:space="preserve">SVEUKUPNO
</t>
    </r>
    <r>
      <rPr>
        <sz val="10"/>
        <color rgb="FF000000"/>
        <rFont val="Times New Roman"/>
        <family val="1"/>
        <charset val="238"/>
      </rPr>
      <t>(s PDV-om)</t>
    </r>
  </si>
  <si>
    <r>
      <t>IV. GRUPA
Aktivni implantat koštane slušne vodljivosti kod djece i kod malformacija</t>
    </r>
    <r>
      <rPr>
        <b/>
        <sz val="10"/>
        <color rgb="FFFF0000"/>
        <rFont val="Times New Roman"/>
        <family val="1"/>
        <charset val="238"/>
      </rPr>
      <t xml:space="preserve">  </t>
    </r>
  </si>
  <si>
    <t>I. GRUPA
Umjetne pužnice za jako malu djecu</t>
  </si>
  <si>
    <t>Kompletan uređaj umjetne pužnice za jako malu djecu</t>
  </si>
  <si>
    <t>Kompletan uređaj umjetne pužnice za djecu, adolescente i odrasle</t>
  </si>
  <si>
    <t>II. GRUPA
Umjetne pužnice za djecu, adolescente i odrasle</t>
  </si>
  <si>
    <t>Kompletan uređaj umjetne pužnice za starije osobe</t>
  </si>
  <si>
    <t xml:space="preserve">
2 GOD KOLIČ.</t>
  </si>
  <si>
    <t>KLINIČKI BOLNIČKI CENTAR SESTRE MILOSRDNICE
Zagreb, Vinogradska 29
MB 03208036, OIB 84924656517</t>
  </si>
  <si>
    <t>•Što tanji ugradbeni dio implanta za temporalnu kost
•22 aktivne kontaktne elektrode na silikonskom nositelju 
•Mogućnost perimodiolarne i slim 20 elektrode
• Razmak između aktivnih kontakt elektroda manje od 1 mm 
• Stimulacija do 31,5 kHz, širina pulseva 12 do 400 us po fazi
• Jedna od strategija kodiranja: ACE, CIS, SPEAK
•Titanijsko kučište ugradbenog dijela
• Mogućnost intraoperativne i postoperativne telemetrije, NRT, autoNRT, ESRT, ABR, CEP
Mogućnost MR snimanja do 3T bez vađenja magneta iz uređaja</t>
  </si>
  <si>
    <t xml:space="preserve">Također moraju biti zadovoljeni i sljedeći uvjeti:
- da se radi o najnovijem modelu prijemnika/stimulatora (ugradbeni dio umjetne pužnice) i odgovarajućem procesoru govora (vanjski dio umjetne pužnice) novije generacije kojeg proizvođač ima na svjetskom tržištu,
- da ponuđeni uređaj ima CE-mark i FDA-approval,
- da je procesor govora zaušni,
- da je garancija (jamstvo) za prijemnik/stimulator najmanje 10 (deset) godina od dana implantacije, a garancija (jamstvo) za procesor govora najmanje 7 (sedam) godina od dana implantacije,
- da će ponuditelj omogućiti zamjenu isporučenog standardnog implantata (prijemnika/stimulatora) s implantatom za specijalne situacije („backup model“) u roku 7 (sedam) dana, te zamjenu procesora govora na zahtjev pacijenta najkasnije u roku 15 (petnaest) dana od dana zaprimanja zahtjeva,
- da će ponuditelj omogućiti zamjenu isporučenog standardnog implantata (prijemnika/stimulatora) kojem je istekao rok sterilnosti s istovrsnim sterilnim standardnim implantatom (prijemnikom/stimulatorom) sve do njegove kirurške ugradnje
- da će ponuditelj omogućiti zamjenu isporučene standardne elektrode s elektrodom za specijalne situacije („backup model“) preoperativno ili intraoperativno, i da će barem dvije takve trajno biti prisutne u Referentnom centru Ministarstva zdravstva Republike Hrvatske za kohlearnu implantaciju i kirurgiju nagluhosti i gluhoće, 
- da je ponuditelj osigurao kompletnu tehničku pomoć i opremu u Republici Hrvatskoj – intraoperativnu i postoperativnu telemetriju, te da će po potrebi osigurati kirurški set (komplet) za bolničke zdravstvene ustanove u kojima će se ugraditi uređaji,
- da je ponuditelj osigurao kompletnu opremu za prilagodbu procesora govora (fitting) sa svim potrebnim programima (softverima) u svim ustanovama koje će ugraditi umjetnu pužnicu i da će osigurati sve buduće nadogradnje programa za prilagodbu umjetnih pužnica za ustanove u Republici Hrvatskoj, u kojima se provodi ugradnja uređaja, odnosno rehabilitacija osoba s ugrađenom umjetnom pužnicom,
- da ponuditelj ima osiguranu tehničku potporu, registriranu servisnu službu i prodaju rezervnih dijelova za ponuđene umjetne pužnice u Republici Hrvatskoj
- da će u slučaju servisiranja procesora govora koji traje dulje od 24 sata osigurati zamjenski procesor govora
- da ponuditelj za sve uređaje za djecu mora isporučiti i dodatne dijelove kojima se uređaj prilagođava za korištenje djeci, a sve prema opisu i svojstvima iz tehničke specifikacije  </t>
  </si>
  <si>
    <t>• 12 aktivnih kontakt elektroda na silikonskom nositelju 
• Duljina elektrode od 12 do 27 mm
• Razmak između aktivnih kontakt elektroda 2,4 mm
• Stimulacija do 51000 pps 
• Jedna od strategija kodiranja: HD-CIS, FSP, FS4, FS4-p
• Titanijsko kučište ugradbenog dijela
• Vodootporan procesor govora
• Otpornost na udarce do 2,5 Joula
• Automatska adaptacija procesora govora
• Mogućnost magnetske rezonancije za ugrađeni dio do 3T
• Mogućnost intraoperativne i postoperativne telemetrije (ART/IFT)</t>
  </si>
  <si>
    <t>Također moraju biti zadovoljeni i sljedeći uvjeti:
- da se radi o najnovijem modelu prijemnika/stimulatora (ugradbeni dio umjetne pužnice) i odgovarajućem procesoru govora (vanjski dio umjetne pužnice) novije generacije kojeg proizvođač ima na svjetskom tržištu,
- da ponuđeni uređaj ima CE-mark i FDA-approval,
- da je procesor govora zaušni,
- da je garancija (jamstvo) za prijemnik/stimulator najmanje 10 (deset) godina od dana implantacije, a garancija (jamstvo) za procesor govora najmanje 7 (sedam) godina od dana implantacije,
- da će ponuditelj omogućiti zamjenu isporučenog standardnog implantata (prijemnika/stimulatora) s implantatom za specijalne situacije („backup model“) u roku 7 (sedam) dana, te zamjenu procesora govora na zahtjev pacijenta najkasnije u roku 15 (petnaest) dana od dana zaprimanja zahtjeva,
- da će ponuditelj omogućiti zamjenu isporučenog standardnog implantata (prijemnika/stimulatora) kojem je istekao rok sterilnosti s istovrsnim sterilnim standardnim implantatom (prijemnikom/stimulatorom) sve do njegove kirurške ugradnje
- da će ponuditelj omogućiti zamjenu isporučene standardne elektrode s elektrodom za specijalne situacije („backup model“) preoperativno ili intraoperativno, i da će barem dvije takve trajno biti prisutne u Referentnom centru Ministarstva zdravstva Republike Hrvatske za kohlearnu implantaciju i kirurgiju nagluhosti i gluhoće, 
- da je ponuditelj osigurao kompletnu tehničku pomoć i opremu u Republici Hrvatskoj – intraoperativnu i postoperativnu telemetriju, te da će po potrebi osigurati kirurški set (komplet) za bolničke zdravstvene ustanove u kojima će se ugraditi uređaji,
- da je ponuditelj osigurao kompletnu opremu za prilagodbu procesora govora (fitting) sa svim potrebnim programima (softverima) u svim ustanovama koje će ugraditi umjetnu pužnicu i da će osigurati sve buduće nadogradnje programa za prilagodbu umjetnih pužnica za ustanove u Republici Hrvatskoj, u kojima se provodi ugradnja uređaja, odnosno rehabilitacija osoba s ugrađenom umjetnom pužnicom,
- da ponuditelj ima osiguranu tehničku potporu, registriranu servisnu službu i prodaju rezervnih dijelova za ponuđene umjetne pužnice u Republici Hrvatskoj
- da će u slučaju servisiranja procesora govora koji traje dulje od 24 sata osigurati zamjenski procesor govora
- da ponuditelj za sve uređaje za djecu mora isporučiti i dodatne dijelove kojima se uređaj prilagođava za korištenje djeci, a sve prema opisu i svojstvima iz tehničke specifikacije</t>
  </si>
  <si>
    <t>• 16 aktivnih kontakt elektroda na silikonskom nositelju
• Silikonski nositelj duljine 17 mm
• Razmak između aktivnih kontakt elektroda 1,1 mm
• Stimulacija do 83000 pps
• Jedna od strategija kodiranja: CIS,MPS, HIRes F120-P/S, Clear Voice, HiRes Optima
• Titanijsko kučište ugradbenog dijela, MR sigurnost do 3T
• Mogućnost „mid-scala timpani“ aktivne elektrode
• Mogućnost intraoperativne i postoperativne telemetrije, ESRT-a i testiranja integriteta</t>
  </si>
  <si>
    <t xml:space="preserve">V. GRUPA SVEUKUPNO (s PDV-om)
: (brojem) </t>
  </si>
  <si>
    <t xml:space="preserve">IV. GRUPA SVEUKUPNO (s PDV-om)
: (brojem) </t>
  </si>
  <si>
    <t>III. GRUPA UKUPNO (bez PDV-a)
(brojem) :</t>
  </si>
  <si>
    <t>• Piezoelektrični implantat i procesor zvuka za implantaciju u temporalnu kost
• Sposobnost koštane integracije piezoelektričnog implantata s kostima lubanje
• Sistem implantata bez penetracije kože s unutarnjim magnetom + procesor zvuka s vanjskim magnetom na koži temporalne regije povezan s unutarnjim magnetom implantata u temporalnoj kosti
• Unutarnji magnet smješten u piezoelektrični implantat ispod kože, a iznad temporalne kosti
• Podržavanje snimanjem MR-om od 1,5 i 3 T s postavljenom ili izvađenom kasetom magneta implantata
• Digitalna veza koja povezuje implantat s tankim naglavnim procesorom zvuka koji je opremljen tehnologijom za obradu signala i naprednim bežičnim povezivanjem
• Naglavni procesor zvuka koji se može u potpunosti programirati i otporan je na vodu i prašinu
• Četiri zamjenjive snage magneta i dva mikrofona procesora zvuka 
• Optimalna obrada signala kompatibilna s sustavima FM i sustavima digitalnih bežičnih pomoćnih uređaja za slušanje
• Bluetooth povezivost
• CE oznaka europske sukladnosti
• Najnoviji aparat spomenutih karakteristika na europskom tržištu
• Ponuditelj će omogućiti zamjenu isporučenog standardnog implantata (prijemnika/stimulatora) kojem je istekao rok sterilnosti s istovrsnim sterilnim standardnim implantatom (prijemnikom/stimulatorom) sve do njegove kirurške ugradnje</t>
  </si>
  <si>
    <t xml:space="preserve"> • Ugradbeno aktivno slušno pomagalo za provodnu i mješovitu nagluhost iz dva dijela: unutarnji i vanjski dio, od medicinskog silikonskog elastomera i titana stupnja 5 ELI (u skladu s ASTM F 136-12), s tri kortikalna vijka; dva standardna samobušeća vijka 1,6 x 5 mm i jedan vijak za hitne slučajeve 1,9 x 5 mm od legura titana Ti6Al7Nb, i  s jednim kirurškim odvijačem SD 2 za jednokratnu upotrebu od polioksimetilena (POM) i martenzitnog nehrđajućeg čelika (1.4197)
• Unutarnji dio (potpuno ugradbeni implantat koštane vodljivosti s unutarnjom zavojnicom, unutarnjim magnetom, demodulaturom i vibrirajućim transduktorom u titanskom kučištu za temporalnu kost), 
• Vanjski dio (vanjski procesor zvuka s vanjskim magnetom, koji pripija na kožu temporalne regije i koji s ugradbenim dijelom čini cjelinu),
• Težina implantata do 20 grama, 
• Siguran pri potencijalnom skeniranju MR uređajem 1.5T, 
• Siguran za ronjenje do dubine 50 metara ili tlaka od 6 bara, 
• Bez komponenti latexa, 
• Biokompatibilan prema standardu ISO 10993-1,
• Isporučen kao sterilan,
• CE oznaka europske sukladnosti,
• Najnoviji aparat spomenutih karakteristika na europskom tržištu,
• Ponuditelj će omogućiti zamjenu isporučenog standardnog implantata (prijemnika/stimulatora) kojem je istekao rok sterilnosti s istovrsnim sterilnim standardnim implantatom (prijemnikom/stimulatorom) sve do njegove kirurške ugradnje</t>
  </si>
  <si>
    <t>NAPOMENA</t>
  </si>
  <si>
    <t xml:space="preserve">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</si>
</sst>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 applyNumberFormat="0" applyFont="0" applyBorder="0" applyProtection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wrapText="1"/>
    </xf>
    <xf numFmtId="4" fontId="2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3" fillId="0" borderId="2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center" wrapText="1" indent="1"/>
    </xf>
    <xf numFmtId="4" fontId="2" fillId="0" borderId="0" xfId="0" applyNumberFormat="1" applyFont="1"/>
    <xf numFmtId="0" fontId="2" fillId="0" borderId="0" xfId="0" applyFont="1" applyFill="1" applyBorder="1"/>
    <xf numFmtId="4" fontId="2" fillId="2" borderId="0" xfId="0" applyNumberFormat="1" applyFont="1" applyFill="1" applyAlignment="1">
      <alignment horizontal="right" vertical="center" wrapText="1" indent="1"/>
    </xf>
    <xf numFmtId="4" fontId="3" fillId="0" borderId="20" xfId="0" applyNumberFormat="1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vertical="center" wrapText="1"/>
    </xf>
    <xf numFmtId="9" fontId="2" fillId="0" borderId="23" xfId="0" applyNumberFormat="1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vertical="center" wrapText="1"/>
    </xf>
    <xf numFmtId="9" fontId="2" fillId="0" borderId="25" xfId="0" applyNumberFormat="1" applyFont="1" applyFill="1" applyBorder="1" applyAlignment="1">
      <alignment vertical="center" wrapText="1"/>
    </xf>
    <xf numFmtId="4" fontId="2" fillId="0" borderId="25" xfId="0" applyNumberFormat="1" applyFont="1" applyFill="1" applyBorder="1" applyAlignment="1">
      <alignment horizontal="right" vertical="center" wrapText="1"/>
    </xf>
    <xf numFmtId="4" fontId="3" fillId="0" borderId="26" xfId="0" applyNumberFormat="1" applyFont="1" applyFill="1" applyBorder="1" applyAlignment="1">
      <alignment vertical="center" wrapText="1"/>
    </xf>
    <xf numFmtId="4" fontId="3" fillId="0" borderId="28" xfId="0" applyNumberFormat="1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right" vertical="center" wrapText="1" indent="2"/>
    </xf>
    <xf numFmtId="0" fontId="3" fillId="0" borderId="28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3" fillId="0" borderId="28" xfId="0" applyFont="1" applyFill="1" applyBorder="1" applyAlignment="1">
      <alignment horizontal="left" vertical="center" wrapText="1" indent="2"/>
    </xf>
    <xf numFmtId="4" fontId="2" fillId="3" borderId="0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" fontId="2" fillId="0" borderId="28" xfId="0" applyNumberFormat="1" applyFont="1" applyFill="1" applyBorder="1"/>
    <xf numFmtId="4" fontId="2" fillId="0" borderId="23" xfId="0" applyNumberFormat="1" applyFont="1" applyFill="1" applyBorder="1" applyAlignment="1">
      <alignment horizontal="right" vertical="center" wrapText="1" indent="1"/>
    </xf>
    <xf numFmtId="9" fontId="2" fillId="0" borderId="23" xfId="1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right" vertical="center" wrapText="1" indent="1"/>
    </xf>
    <xf numFmtId="9" fontId="2" fillId="0" borderId="25" xfId="1" applyFont="1" applyFill="1" applyBorder="1" applyAlignment="1">
      <alignment horizontal="center" vertical="center" wrapText="1"/>
    </xf>
    <xf numFmtId="9" fontId="2" fillId="0" borderId="23" xfId="0" applyNumberFormat="1" applyFont="1" applyFill="1" applyBorder="1" applyAlignment="1">
      <alignment horizontal="right" vertical="center" wrapText="1" indent="1"/>
    </xf>
    <xf numFmtId="9" fontId="2" fillId="0" borderId="25" xfId="0" applyNumberFormat="1" applyFont="1" applyFill="1" applyBorder="1" applyAlignment="1">
      <alignment horizontal="right" vertical="center" wrapText="1" indent="1"/>
    </xf>
    <xf numFmtId="0" fontId="2" fillId="0" borderId="21" xfId="0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vertical="center" wrapText="1"/>
    </xf>
    <xf numFmtId="4" fontId="2" fillId="0" borderId="41" xfId="0" applyNumberFormat="1" applyFont="1" applyFill="1" applyBorder="1" applyAlignment="1">
      <alignment vertical="center" wrapText="1"/>
    </xf>
    <xf numFmtId="4" fontId="2" fillId="0" borderId="42" xfId="0" applyNumberFormat="1" applyFont="1" applyFill="1" applyBorder="1" applyAlignment="1">
      <alignment vertical="center" wrapText="1"/>
    </xf>
    <xf numFmtId="4" fontId="2" fillId="0" borderId="41" xfId="0" applyNumberFormat="1" applyFont="1" applyFill="1" applyBorder="1" applyAlignment="1">
      <alignment horizontal="right" vertical="center" wrapText="1" indent="1"/>
    </xf>
    <xf numFmtId="4" fontId="2" fillId="0" borderId="42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 indent="2"/>
    </xf>
    <xf numFmtId="0" fontId="3" fillId="0" borderId="33" xfId="0" applyFont="1" applyFill="1" applyBorder="1" applyAlignment="1">
      <alignment horizontal="left" vertical="center" wrapText="1" indent="2"/>
    </xf>
    <xf numFmtId="0" fontId="3" fillId="0" borderId="34" xfId="0" applyFont="1" applyFill="1" applyBorder="1" applyAlignment="1">
      <alignment horizontal="left" vertical="center" wrapText="1" indent="2"/>
    </xf>
    <xf numFmtId="0" fontId="3" fillId="0" borderId="35" xfId="0" applyFont="1" applyFill="1" applyBorder="1" applyAlignment="1">
      <alignment horizontal="left" vertical="center" wrapText="1" indent="2"/>
    </xf>
    <xf numFmtId="0" fontId="3" fillId="0" borderId="29" xfId="0" applyFont="1" applyFill="1" applyBorder="1" applyAlignment="1">
      <alignment horizontal="right" vertical="center" wrapText="1" indent="2"/>
    </xf>
    <xf numFmtId="0" fontId="3" fillId="0" borderId="30" xfId="0" applyFont="1" applyFill="1" applyBorder="1" applyAlignment="1">
      <alignment horizontal="right" vertical="center" wrapText="1" indent="2"/>
    </xf>
    <xf numFmtId="0" fontId="3" fillId="0" borderId="31" xfId="0" applyFont="1" applyFill="1" applyBorder="1" applyAlignment="1">
      <alignment horizontal="right" vertical="center" wrapText="1" indent="2"/>
    </xf>
    <xf numFmtId="0" fontId="3" fillId="0" borderId="29" xfId="0" applyFont="1" applyFill="1" applyBorder="1" applyAlignment="1">
      <alignment horizontal="left" vertical="center" wrapText="1" indent="2"/>
    </xf>
    <xf numFmtId="0" fontId="3" fillId="0" borderId="30" xfId="0" applyFont="1" applyFill="1" applyBorder="1" applyAlignment="1">
      <alignment horizontal="left" vertical="center" wrapText="1" indent="2"/>
    </xf>
    <xf numFmtId="0" fontId="3" fillId="0" borderId="31" xfId="0" applyFont="1" applyFill="1" applyBorder="1" applyAlignment="1">
      <alignment horizontal="left" vertical="center" wrapText="1" indent="2"/>
    </xf>
    <xf numFmtId="0" fontId="3" fillId="0" borderId="3" xfId="0" applyFont="1" applyFill="1" applyBorder="1" applyAlignment="1">
      <alignment horizontal="right" vertical="center" wrapText="1" indent="2"/>
    </xf>
    <xf numFmtId="0" fontId="3" fillId="0" borderId="3" xfId="0" applyFont="1" applyFill="1" applyBorder="1" applyAlignment="1">
      <alignment horizontal="left" vertical="center" wrapText="1" indent="2"/>
    </xf>
    <xf numFmtId="0" fontId="3" fillId="0" borderId="15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3" borderId="43" xfId="0" applyNumberFormat="1" applyFont="1" applyFill="1" applyBorder="1" applyAlignment="1" applyProtection="1">
      <alignment horizontal="left" vertical="center" wrapText="1"/>
      <protection locked="0"/>
    </xf>
    <xf numFmtId="4" fontId="2" fillId="3" borderId="21" xfId="0" applyNumberFormat="1" applyFont="1" applyFill="1" applyBorder="1" applyAlignment="1" applyProtection="1">
      <alignment horizontal="left" vertical="center" wrapText="1"/>
      <protection locked="0"/>
    </xf>
    <xf numFmtId="4" fontId="2" fillId="3" borderId="38" xfId="0" applyNumberFormat="1" applyFont="1" applyFill="1" applyBorder="1" applyAlignment="1" applyProtection="1">
      <alignment horizontal="left" vertical="center" wrapText="1"/>
      <protection locked="0"/>
    </xf>
    <xf numFmtId="4" fontId="2" fillId="3" borderId="44" xfId="0" applyNumberFormat="1" applyFont="1" applyFill="1" applyBorder="1" applyAlignment="1" applyProtection="1">
      <alignment horizontal="left" vertical="center" wrapText="1"/>
      <protection locked="0"/>
    </xf>
    <xf numFmtId="4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4" fontId="2" fillId="3" borderId="4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wrapText="1"/>
      <protection locked="0"/>
    </xf>
    <xf numFmtId="4" fontId="2" fillId="0" borderId="8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4" fontId="2" fillId="0" borderId="10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4" fontId="3" fillId="0" borderId="4" xfId="0" applyNumberFormat="1" applyFont="1" applyBorder="1" applyProtection="1">
      <protection locked="0"/>
    </xf>
    <xf numFmtId="0" fontId="2" fillId="0" borderId="0" xfId="0" applyFont="1" applyProtection="1">
      <protection locked="0"/>
    </xf>
  </cellXfs>
  <cellStyles count="3">
    <cellStyle name="Normal" xfId="0" builtinId="0" customBuiltin="1"/>
    <cellStyle name="Normal 2" xfId="2"/>
    <cellStyle name="Percent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C4" sqref="C4"/>
    </sheetView>
  </sheetViews>
  <sheetFormatPr defaultColWidth="8.85546875" defaultRowHeight="12.75" x14ac:dyDescent="0.2"/>
  <cols>
    <col min="1" max="1" width="8.85546875" style="1" customWidth="1"/>
    <col min="2" max="2" width="12.42578125" style="2" bestFit="1" customWidth="1"/>
    <col min="3" max="3" width="61.28515625" style="3" customWidth="1"/>
    <col min="4" max="4" width="13.7109375" style="1" customWidth="1"/>
    <col min="5" max="5" width="13.28515625" style="1" customWidth="1"/>
    <col min="6" max="6" width="8.85546875" style="1" customWidth="1"/>
    <col min="7" max="16384" width="8.85546875" style="1"/>
  </cols>
  <sheetData>
    <row r="1" spans="2:5" ht="13.5" thickBot="1" x14ac:dyDescent="0.25"/>
    <row r="2" spans="2:5" ht="13.5" thickBot="1" x14ac:dyDescent="0.25">
      <c r="B2" s="87" t="s">
        <v>1</v>
      </c>
      <c r="C2" s="87"/>
      <c r="D2" s="87"/>
      <c r="E2" s="87"/>
    </row>
    <row r="3" spans="2:5" ht="13.5" thickBot="1" x14ac:dyDescent="0.25">
      <c r="B3" s="4"/>
      <c r="C3" s="5"/>
      <c r="D3" s="6"/>
      <c r="E3" s="6"/>
    </row>
    <row r="4" spans="2:5" s="7" customFormat="1" ht="37.5" customHeight="1" thickBot="1" x14ac:dyDescent="0.25">
      <c r="B4" s="129" t="s">
        <v>21</v>
      </c>
      <c r="C4" s="130" t="s">
        <v>22</v>
      </c>
      <c r="D4" s="131" t="s">
        <v>23</v>
      </c>
      <c r="E4" s="132" t="s">
        <v>24</v>
      </c>
    </row>
    <row r="5" spans="2:5" x14ac:dyDescent="0.2">
      <c r="B5" s="133" t="s">
        <v>25</v>
      </c>
      <c r="C5" s="134" t="s">
        <v>26</v>
      </c>
      <c r="D5" s="135">
        <f>Troškovnik!I12</f>
        <v>1345162.4550000001</v>
      </c>
      <c r="E5" s="136">
        <f>Troškovnik!F12</f>
        <v>1281107.1000000001</v>
      </c>
    </row>
    <row r="6" spans="2:5" x14ac:dyDescent="0.2">
      <c r="B6" s="137" t="s">
        <v>27</v>
      </c>
      <c r="C6" s="138" t="s">
        <v>28</v>
      </c>
      <c r="D6" s="139">
        <f>Troškovnik!I18</f>
        <v>1379653.8</v>
      </c>
      <c r="E6" s="140">
        <f>Troškovnik!F18</f>
        <v>1313956</v>
      </c>
    </row>
    <row r="7" spans="2:5" x14ac:dyDescent="0.2">
      <c r="B7" s="137" t="s">
        <v>29</v>
      </c>
      <c r="C7" s="138" t="s">
        <v>14</v>
      </c>
      <c r="D7" s="139">
        <f>Troškovnik!I24</f>
        <v>551861.52</v>
      </c>
      <c r="E7" s="140">
        <f>Troškovnik!F24</f>
        <v>525582.4</v>
      </c>
    </row>
    <row r="8" spans="2:5" x14ac:dyDescent="0.2">
      <c r="B8" s="137" t="s">
        <v>30</v>
      </c>
      <c r="C8" s="138" t="s">
        <v>31</v>
      </c>
      <c r="D8" s="139">
        <f>Troškovnik!I30</f>
        <v>490543.53600000002</v>
      </c>
      <c r="E8" s="140">
        <f>Troškovnik!F30</f>
        <v>467184.32</v>
      </c>
    </row>
    <row r="9" spans="2:5" ht="13.5" thickBot="1" x14ac:dyDescent="0.25">
      <c r="B9" s="141" t="s">
        <v>32</v>
      </c>
      <c r="C9" s="142" t="s">
        <v>19</v>
      </c>
      <c r="D9" s="143">
        <f>Troškovnik!I35</f>
        <v>490543.53600000002</v>
      </c>
      <c r="E9" s="144">
        <f>Troškovnik!F35</f>
        <v>467184.32</v>
      </c>
    </row>
    <row r="10" spans="2:5" ht="13.5" thickBot="1" x14ac:dyDescent="0.25">
      <c r="B10" s="145"/>
      <c r="C10" s="146"/>
      <c r="D10" s="147">
        <f>SUM(D5:D9)</f>
        <v>4257764.8470000001</v>
      </c>
      <c r="E10" s="147">
        <f>SUM(E5:E9)</f>
        <v>4055014.1399999997</v>
      </c>
    </row>
    <row r="11" spans="2:5" x14ac:dyDescent="0.2">
      <c r="B11" s="145"/>
      <c r="C11" s="146"/>
      <c r="D11" s="148"/>
      <c r="E11" s="148"/>
    </row>
    <row r="12" spans="2:5" x14ac:dyDescent="0.2">
      <c r="D12" s="39"/>
      <c r="E12" s="39"/>
    </row>
    <row r="13" spans="2:5" x14ac:dyDescent="0.2">
      <c r="D13" s="39"/>
      <c r="E13" s="39"/>
    </row>
    <row r="15" spans="2:5" x14ac:dyDescent="0.2">
      <c r="E15" s="39"/>
    </row>
  </sheetData>
  <sheetProtection algorithmName="SHA-512" hashValue="8FOTvfq7TmWeYMqybCNymwQAFdit+FXPpNiy0QfFHw6DeRSLN+r1ucn38/rrCKTF2y9/J4+I73gP3rQ4RbCGGg==" saltValue="T3w0vjjwOuqTIwSApyqrEA==" spinCount="100000" sheet="1" objects="1" scenarios="1"/>
  <mergeCells count="1">
    <mergeCell ref="B2:E2"/>
  </mergeCells>
  <pageMargins left="0.70000000000000007" right="0.70000000000000007" top="0.75" bottom="0.75" header="0.30000000000000004" footer="0.30000000000000004"/>
  <pageSetup paperSize="9" scale="8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BreakPreview" topLeftCell="A31" zoomScale="90" zoomScaleNormal="60" zoomScaleSheetLayoutView="90" workbookViewId="0">
      <selection activeCell="G34" sqref="G34"/>
    </sheetView>
  </sheetViews>
  <sheetFormatPr defaultColWidth="9.140625" defaultRowHeight="12.75" x14ac:dyDescent="0.2"/>
  <cols>
    <col min="1" max="1" width="6" style="9" customWidth="1"/>
    <col min="2" max="2" width="52.85546875" style="14" customWidth="1"/>
    <col min="3" max="3" width="8.28515625" style="9" customWidth="1"/>
    <col min="4" max="4" width="9.5703125" style="10" customWidth="1"/>
    <col min="5" max="5" width="11.5703125" style="11" customWidth="1"/>
    <col min="6" max="6" width="14.85546875" style="12" bestFit="1" customWidth="1"/>
    <col min="7" max="7" width="9" style="12" customWidth="1"/>
    <col min="8" max="8" width="13.7109375" style="12" customWidth="1"/>
    <col min="9" max="9" width="16.42578125" style="12" customWidth="1"/>
    <col min="10" max="10" width="9.5703125" style="41" customWidth="1"/>
    <col min="11" max="11" width="6.85546875" style="13" customWidth="1"/>
    <col min="12" max="12" width="14.140625" style="13" customWidth="1"/>
    <col min="13" max="13" width="17" style="8" customWidth="1"/>
    <col min="14" max="14" width="19.7109375" style="8" customWidth="1"/>
    <col min="15" max="15" width="9.140625" style="3" customWidth="1"/>
    <col min="16" max="16384" width="9.140625" style="3"/>
  </cols>
  <sheetData>
    <row r="1" spans="1:15" ht="44.25" customHeight="1" thickTop="1" x14ac:dyDescent="0.2">
      <c r="A1" s="102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x14ac:dyDescent="0.2">
      <c r="A2" s="104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5" x14ac:dyDescent="0.2">
      <c r="A3" s="29"/>
      <c r="B3" s="30"/>
      <c r="C3" s="24"/>
      <c r="D3" s="25"/>
      <c r="E3" s="26"/>
      <c r="F3" s="27"/>
      <c r="G3" s="27"/>
      <c r="H3" s="27"/>
      <c r="I3" s="27"/>
      <c r="J3" s="31"/>
      <c r="K3" s="31"/>
      <c r="L3" s="31"/>
      <c r="M3" s="32"/>
      <c r="N3" s="32"/>
    </row>
    <row r="4" spans="1:15" x14ac:dyDescent="0.2">
      <c r="A4" s="106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5" x14ac:dyDescent="0.2">
      <c r="A5" s="33"/>
      <c r="B5" s="34"/>
      <c r="C5" s="20"/>
      <c r="D5" s="35"/>
      <c r="E5" s="21"/>
      <c r="F5" s="36"/>
      <c r="G5" s="37"/>
      <c r="H5" s="36"/>
      <c r="I5" s="36"/>
      <c r="J5" s="38"/>
      <c r="K5" s="38"/>
      <c r="L5" s="38"/>
      <c r="M5" s="32"/>
      <c r="N5" s="32"/>
    </row>
    <row r="6" spans="1:15" ht="15.75" customHeight="1" x14ac:dyDescent="0.2">
      <c r="A6" s="106" t="s">
        <v>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5" ht="27" customHeight="1" thickBot="1" x14ac:dyDescent="0.25">
      <c r="A7" s="29"/>
      <c r="B7" s="23"/>
      <c r="C7" s="24"/>
      <c r="D7" s="25"/>
      <c r="E7" s="26"/>
      <c r="F7" s="27"/>
      <c r="G7" s="27"/>
      <c r="H7" s="27"/>
      <c r="I7" s="27"/>
      <c r="J7" s="68"/>
      <c r="K7" s="31"/>
      <c r="L7" s="31"/>
      <c r="M7" s="69"/>
      <c r="N7" s="32"/>
    </row>
    <row r="8" spans="1:15" s="15" customFormat="1" ht="77.25" customHeight="1" thickBot="1" x14ac:dyDescent="0.25">
      <c r="A8" s="70" t="s">
        <v>2</v>
      </c>
      <c r="B8" s="71" t="s">
        <v>3</v>
      </c>
      <c r="C8" s="71" t="s">
        <v>4</v>
      </c>
      <c r="D8" s="72" t="s">
        <v>41</v>
      </c>
      <c r="E8" s="72" t="s">
        <v>33</v>
      </c>
      <c r="F8" s="72" t="s">
        <v>5</v>
      </c>
      <c r="G8" s="72" t="s">
        <v>6</v>
      </c>
      <c r="H8" s="72" t="s">
        <v>7</v>
      </c>
      <c r="I8" s="72" t="s">
        <v>34</v>
      </c>
      <c r="J8" s="111" t="s">
        <v>53</v>
      </c>
      <c r="K8" s="112"/>
      <c r="L8" s="112"/>
      <c r="M8" s="112"/>
      <c r="N8" s="113"/>
    </row>
    <row r="9" spans="1:15" ht="30" customHeight="1" thickBot="1" x14ac:dyDescent="0.25">
      <c r="A9" s="108" t="s">
        <v>36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0"/>
    </row>
    <row r="10" spans="1:15" ht="54" customHeight="1" x14ac:dyDescent="0.2">
      <c r="A10" s="43">
        <v>1</v>
      </c>
      <c r="B10" s="44" t="s">
        <v>37</v>
      </c>
      <c r="C10" s="45" t="s">
        <v>8</v>
      </c>
      <c r="D10" s="46">
        <v>78</v>
      </c>
      <c r="E10" s="47"/>
      <c r="F10" s="48"/>
      <c r="G10" s="49"/>
      <c r="H10" s="48"/>
      <c r="I10" s="83"/>
      <c r="J10" s="117"/>
      <c r="K10" s="118"/>
      <c r="L10" s="118"/>
      <c r="M10" s="118"/>
      <c r="N10" s="119"/>
    </row>
    <row r="11" spans="1:15" ht="128.25" thickBot="1" x14ac:dyDescent="0.25">
      <c r="A11" s="51"/>
      <c r="B11" s="52" t="s">
        <v>43</v>
      </c>
      <c r="C11" s="53"/>
      <c r="D11" s="54"/>
      <c r="E11" s="55"/>
      <c r="F11" s="56"/>
      <c r="G11" s="57"/>
      <c r="H11" s="56"/>
      <c r="I11" s="84"/>
      <c r="J11" s="120"/>
      <c r="K11" s="121"/>
      <c r="L11" s="121"/>
      <c r="M11" s="121"/>
      <c r="N11" s="122"/>
    </row>
    <row r="12" spans="1:15" ht="34.5" customHeight="1" thickBot="1" x14ac:dyDescent="0.25">
      <c r="A12" s="73"/>
      <c r="B12" s="100" t="s">
        <v>9</v>
      </c>
      <c r="C12" s="100"/>
      <c r="D12" s="100"/>
      <c r="E12" s="100"/>
      <c r="F12" s="42">
        <v>1281107.1000000001</v>
      </c>
      <c r="G12" s="59"/>
      <c r="H12" s="17">
        <v>64055.35500000001</v>
      </c>
      <c r="I12" s="42">
        <v>1345162.4550000001</v>
      </c>
      <c r="J12" s="101" t="s">
        <v>10</v>
      </c>
      <c r="K12" s="101"/>
      <c r="L12" s="101"/>
      <c r="M12" s="101"/>
      <c r="N12" s="101"/>
    </row>
    <row r="13" spans="1:15" ht="204" customHeight="1" x14ac:dyDescent="0.2">
      <c r="A13" s="24"/>
      <c r="B13" s="114" t="s">
        <v>44</v>
      </c>
      <c r="C13" s="115"/>
      <c r="D13" s="115"/>
      <c r="E13" s="115"/>
      <c r="F13" s="115"/>
      <c r="G13" s="116"/>
      <c r="H13" s="115"/>
      <c r="I13" s="115"/>
      <c r="J13" s="115"/>
      <c r="K13" s="115"/>
      <c r="L13" s="115"/>
      <c r="M13" s="115"/>
      <c r="N13" s="115"/>
    </row>
    <row r="14" spans="1:15" ht="34.5" customHeight="1" thickBot="1" x14ac:dyDescent="0.25">
      <c r="A14" s="61"/>
      <c r="B14" s="62"/>
      <c r="C14" s="63"/>
      <c r="D14" s="64"/>
      <c r="E14" s="65"/>
      <c r="F14" s="60"/>
      <c r="G14" s="60"/>
      <c r="H14" s="60"/>
      <c r="I14" s="60"/>
      <c r="J14" s="66"/>
      <c r="K14" s="67"/>
      <c r="L14" s="67"/>
      <c r="M14" s="67"/>
      <c r="N14" s="67"/>
    </row>
    <row r="15" spans="1:15" ht="30" customHeight="1" thickBot="1" x14ac:dyDescent="0.25">
      <c r="A15" s="88" t="s">
        <v>39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5" s="40" customFormat="1" ht="47.25" customHeight="1" x14ac:dyDescent="0.2">
      <c r="A16" s="43">
        <v>1</v>
      </c>
      <c r="B16" s="44" t="s">
        <v>38</v>
      </c>
      <c r="C16" s="45" t="s">
        <v>8</v>
      </c>
      <c r="D16" s="46">
        <v>80</v>
      </c>
      <c r="E16" s="47"/>
      <c r="F16" s="48"/>
      <c r="G16" s="49"/>
      <c r="H16" s="48"/>
      <c r="I16" s="83"/>
      <c r="J16" s="117"/>
      <c r="K16" s="118"/>
      <c r="L16" s="118"/>
      <c r="M16" s="118"/>
      <c r="N16" s="119"/>
      <c r="O16" s="28"/>
    </row>
    <row r="17" spans="1:15" s="40" customFormat="1" ht="153.75" thickBot="1" x14ac:dyDescent="0.25">
      <c r="A17" s="51"/>
      <c r="B17" s="52" t="s">
        <v>45</v>
      </c>
      <c r="C17" s="53"/>
      <c r="D17" s="54"/>
      <c r="E17" s="55"/>
      <c r="F17" s="56"/>
      <c r="G17" s="57"/>
      <c r="H17" s="56"/>
      <c r="I17" s="84"/>
      <c r="J17" s="120"/>
      <c r="K17" s="121"/>
      <c r="L17" s="121"/>
      <c r="M17" s="121"/>
      <c r="N17" s="122"/>
      <c r="O17" s="28"/>
    </row>
    <row r="18" spans="1:15" ht="34.5" customHeight="1" thickBot="1" x14ac:dyDescent="0.25">
      <c r="A18" s="73"/>
      <c r="B18" s="90" t="s">
        <v>11</v>
      </c>
      <c r="C18" s="90"/>
      <c r="D18" s="90"/>
      <c r="E18" s="90"/>
      <c r="F18" s="16">
        <v>1313956</v>
      </c>
      <c r="G18" s="59"/>
      <c r="H18" s="18">
        <v>65697.8</v>
      </c>
      <c r="I18" s="60">
        <v>1379653.8</v>
      </c>
      <c r="J18" s="97" t="s">
        <v>12</v>
      </c>
      <c r="K18" s="98"/>
      <c r="L18" s="98"/>
      <c r="M18" s="98"/>
      <c r="N18" s="99"/>
    </row>
    <row r="19" spans="1:15" ht="206.25" customHeight="1" x14ac:dyDescent="0.2">
      <c r="A19" s="24"/>
      <c r="B19" s="114" t="s">
        <v>46</v>
      </c>
      <c r="C19" s="115"/>
      <c r="D19" s="115"/>
      <c r="E19" s="115"/>
      <c r="F19" s="115"/>
      <c r="G19" s="116"/>
      <c r="H19" s="115"/>
      <c r="I19" s="115"/>
      <c r="J19" s="115"/>
      <c r="K19" s="115"/>
      <c r="L19" s="115"/>
      <c r="M19" s="115"/>
      <c r="N19" s="115"/>
    </row>
    <row r="20" spans="1:15" ht="30" customHeight="1" thickBot="1" x14ac:dyDescent="0.25">
      <c r="A20" s="61"/>
      <c r="B20" s="62"/>
      <c r="C20" s="63"/>
      <c r="D20" s="64"/>
      <c r="E20" s="65"/>
      <c r="F20" s="60"/>
      <c r="G20" s="60"/>
      <c r="H20" s="60"/>
      <c r="I20" s="60"/>
      <c r="J20" s="66"/>
      <c r="K20" s="67"/>
      <c r="L20" s="67"/>
      <c r="M20" s="67"/>
      <c r="N20" s="67"/>
    </row>
    <row r="21" spans="1:15" ht="30" customHeight="1" thickBot="1" x14ac:dyDescent="0.25">
      <c r="A21" s="88" t="s">
        <v>13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spans="1:15" x14ac:dyDescent="0.2">
      <c r="A22" s="43">
        <v>1</v>
      </c>
      <c r="B22" s="44" t="s">
        <v>40</v>
      </c>
      <c r="C22" s="45" t="s">
        <v>8</v>
      </c>
      <c r="D22" s="46">
        <v>32</v>
      </c>
      <c r="E22" s="47"/>
      <c r="F22" s="48"/>
      <c r="G22" s="49"/>
      <c r="H22" s="48"/>
      <c r="I22" s="83"/>
      <c r="J22" s="117"/>
      <c r="K22" s="118"/>
      <c r="L22" s="118"/>
      <c r="M22" s="118"/>
      <c r="N22" s="119"/>
      <c r="O22" s="19"/>
    </row>
    <row r="23" spans="1:15" ht="128.25" thickBot="1" x14ac:dyDescent="0.25">
      <c r="A23" s="51"/>
      <c r="B23" s="52" t="s">
        <v>47</v>
      </c>
      <c r="C23" s="53"/>
      <c r="D23" s="54"/>
      <c r="E23" s="55"/>
      <c r="F23" s="56"/>
      <c r="G23" s="57"/>
      <c r="H23" s="56"/>
      <c r="I23" s="84"/>
      <c r="J23" s="120"/>
      <c r="K23" s="121"/>
      <c r="L23" s="121"/>
      <c r="M23" s="121"/>
      <c r="N23" s="122"/>
      <c r="O23" s="19"/>
    </row>
    <row r="24" spans="1:15" ht="34.5" customHeight="1" thickBot="1" x14ac:dyDescent="0.25">
      <c r="A24" s="73"/>
      <c r="B24" s="90" t="s">
        <v>50</v>
      </c>
      <c r="C24" s="90"/>
      <c r="D24" s="90"/>
      <c r="E24" s="90"/>
      <c r="F24" s="16">
        <v>525582.4</v>
      </c>
      <c r="G24" s="17"/>
      <c r="H24" s="18">
        <v>26279.120000000003</v>
      </c>
      <c r="I24" s="16">
        <v>551861.52</v>
      </c>
      <c r="J24" s="101" t="s">
        <v>15</v>
      </c>
      <c r="K24" s="101"/>
      <c r="L24" s="101"/>
      <c r="M24" s="101"/>
      <c r="N24" s="101"/>
    </row>
    <row r="25" spans="1:15" ht="205.5" customHeight="1" x14ac:dyDescent="0.2">
      <c r="A25" s="24"/>
      <c r="B25" s="114" t="s">
        <v>46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</row>
    <row r="26" spans="1:15" ht="34.5" customHeight="1" thickBot="1" x14ac:dyDescent="0.25">
      <c r="A26" s="61"/>
      <c r="B26" s="62"/>
      <c r="C26" s="63"/>
      <c r="D26" s="64"/>
      <c r="E26" s="65"/>
      <c r="F26" s="60"/>
      <c r="G26" s="60"/>
      <c r="H26" s="74"/>
      <c r="I26" s="60"/>
      <c r="J26" s="66"/>
      <c r="K26" s="67"/>
      <c r="L26" s="67"/>
      <c r="M26" s="67"/>
      <c r="N26" s="67"/>
    </row>
    <row r="27" spans="1:15" ht="29.25" customHeight="1" thickBot="1" x14ac:dyDescent="0.25">
      <c r="A27" s="88" t="s">
        <v>35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1:15" ht="35.25" customHeight="1" x14ac:dyDescent="0.2">
      <c r="A28" s="43">
        <v>1</v>
      </c>
      <c r="B28" s="44" t="s">
        <v>16</v>
      </c>
      <c r="C28" s="45" t="s">
        <v>8</v>
      </c>
      <c r="D28" s="46">
        <v>32</v>
      </c>
      <c r="E28" s="47"/>
      <c r="F28" s="75"/>
      <c r="G28" s="76"/>
      <c r="H28" s="75"/>
      <c r="I28" s="85"/>
      <c r="J28" s="117"/>
      <c r="K28" s="118"/>
      <c r="L28" s="118"/>
      <c r="M28" s="118"/>
      <c r="N28" s="119"/>
    </row>
    <row r="29" spans="1:15" ht="332.25" thickBot="1" x14ac:dyDescent="0.25">
      <c r="A29" s="51"/>
      <c r="B29" s="52" t="s">
        <v>51</v>
      </c>
      <c r="C29" s="53"/>
      <c r="D29" s="54"/>
      <c r="E29" s="55"/>
      <c r="F29" s="77"/>
      <c r="G29" s="78"/>
      <c r="H29" s="77"/>
      <c r="I29" s="86"/>
      <c r="J29" s="120"/>
      <c r="K29" s="121"/>
      <c r="L29" s="121"/>
      <c r="M29" s="121"/>
      <c r="N29" s="122"/>
    </row>
    <row r="30" spans="1:15" ht="28.5" customHeight="1" thickBot="1" x14ac:dyDescent="0.25">
      <c r="A30" s="73"/>
      <c r="B30" s="90" t="s">
        <v>17</v>
      </c>
      <c r="C30" s="90"/>
      <c r="D30" s="90"/>
      <c r="E30" s="90"/>
      <c r="F30" s="18">
        <v>467184.32</v>
      </c>
      <c r="G30" s="17"/>
      <c r="H30" s="18">
        <v>23359.216</v>
      </c>
      <c r="I30" s="60">
        <v>490543.53600000002</v>
      </c>
      <c r="J30" s="91" t="s">
        <v>49</v>
      </c>
      <c r="K30" s="92"/>
      <c r="L30" s="92"/>
      <c r="M30" s="92"/>
      <c r="N30" s="93"/>
    </row>
    <row r="31" spans="1:15" ht="34.5" customHeight="1" thickBot="1" x14ac:dyDescent="0.25">
      <c r="A31" s="61"/>
      <c r="B31" s="62"/>
      <c r="C31" s="63"/>
      <c r="D31" s="64"/>
      <c r="E31" s="65"/>
      <c r="F31" s="60"/>
      <c r="G31" s="60"/>
      <c r="H31" s="74"/>
      <c r="I31" s="60"/>
      <c r="J31" s="66"/>
      <c r="K31" s="67"/>
      <c r="L31" s="67"/>
      <c r="M31" s="67"/>
      <c r="N31" s="67"/>
    </row>
    <row r="32" spans="1:15" ht="39.75" customHeight="1" thickBot="1" x14ac:dyDescent="0.25">
      <c r="A32" s="88" t="s">
        <v>18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1:14" ht="32.25" customHeight="1" x14ac:dyDescent="0.2">
      <c r="A33" s="43">
        <v>1</v>
      </c>
      <c r="B33" s="44" t="s">
        <v>19</v>
      </c>
      <c r="C33" s="45" t="s">
        <v>8</v>
      </c>
      <c r="D33" s="46">
        <v>32</v>
      </c>
      <c r="E33" s="47"/>
      <c r="F33" s="50"/>
      <c r="G33" s="79"/>
      <c r="H33" s="48"/>
      <c r="I33" s="83"/>
      <c r="J33" s="123"/>
      <c r="K33" s="124"/>
      <c r="L33" s="124"/>
      <c r="M33" s="124"/>
      <c r="N33" s="125"/>
    </row>
    <row r="34" spans="1:14" ht="345" thickBot="1" x14ac:dyDescent="0.25">
      <c r="A34" s="51"/>
      <c r="B34" s="52" t="s">
        <v>52</v>
      </c>
      <c r="C34" s="53"/>
      <c r="D34" s="54"/>
      <c r="E34" s="55"/>
      <c r="F34" s="58"/>
      <c r="G34" s="80"/>
      <c r="H34" s="56"/>
      <c r="I34" s="84"/>
      <c r="J34" s="126"/>
      <c r="K34" s="127"/>
      <c r="L34" s="127"/>
      <c r="M34" s="127"/>
      <c r="N34" s="128"/>
    </row>
    <row r="35" spans="1:14" ht="42.75" customHeight="1" thickBot="1" x14ac:dyDescent="0.25">
      <c r="A35" s="81"/>
      <c r="B35" s="94" t="s">
        <v>20</v>
      </c>
      <c r="C35" s="95"/>
      <c r="D35" s="95"/>
      <c r="E35" s="96"/>
      <c r="F35" s="82">
        <v>467184.32</v>
      </c>
      <c r="G35" s="22"/>
      <c r="H35" s="82">
        <v>23359.216</v>
      </c>
      <c r="I35" s="82">
        <v>490543.53600000002</v>
      </c>
      <c r="J35" s="97" t="s">
        <v>48</v>
      </c>
      <c r="K35" s="98"/>
      <c r="L35" s="98"/>
      <c r="M35" s="98"/>
      <c r="N35" s="99"/>
    </row>
    <row r="36" spans="1:14" x14ac:dyDescent="0.2">
      <c r="J36" s="13"/>
    </row>
    <row r="37" spans="1:14" x14ac:dyDescent="0.2">
      <c r="J37" s="13"/>
    </row>
    <row r="38" spans="1:14" x14ac:dyDescent="0.2">
      <c r="J38" s="13"/>
    </row>
    <row r="39" spans="1:14" x14ac:dyDescent="0.2">
      <c r="J39" s="13"/>
    </row>
    <row r="40" spans="1:14" x14ac:dyDescent="0.2">
      <c r="J40" s="13"/>
    </row>
    <row r="41" spans="1:14" x14ac:dyDescent="0.2">
      <c r="J41" s="13"/>
    </row>
    <row r="42" spans="1:14" x14ac:dyDescent="0.2">
      <c r="J42" s="13"/>
    </row>
    <row r="43" spans="1:14" x14ac:dyDescent="0.2">
      <c r="J43" s="13"/>
    </row>
    <row r="44" spans="1:14" x14ac:dyDescent="0.2">
      <c r="J44" s="13"/>
    </row>
  </sheetData>
  <sheetProtection algorithmName="SHA-512" hashValue="nVY1AYvXK0QhfpxfgXaHnqFOD7sykWCUPyikJC+usSIoie32TG0oQ7B0Q5TOWQjSUyNKdYM2RnlSuqqXtOVQPQ==" saltValue="s6gV7xojay42roECc20y4A==" spinCount="100000" sheet="1" objects="1" scenarios="1"/>
  <mergeCells count="28">
    <mergeCell ref="B13:N13"/>
    <mergeCell ref="B25:N25"/>
    <mergeCell ref="B19:N19"/>
    <mergeCell ref="A15:N15"/>
    <mergeCell ref="B18:E18"/>
    <mergeCell ref="J18:N18"/>
    <mergeCell ref="A21:N21"/>
    <mergeCell ref="B24:E24"/>
    <mergeCell ref="J24:N24"/>
    <mergeCell ref="J16:N17"/>
    <mergeCell ref="J22:N23"/>
    <mergeCell ref="B12:E12"/>
    <mergeCell ref="J12:N12"/>
    <mergeCell ref="A1:N1"/>
    <mergeCell ref="A2:N2"/>
    <mergeCell ref="A4:N4"/>
    <mergeCell ref="A6:N6"/>
    <mergeCell ref="A9:N9"/>
    <mergeCell ref="J8:N8"/>
    <mergeCell ref="J10:N11"/>
    <mergeCell ref="A27:N27"/>
    <mergeCell ref="B30:E30"/>
    <mergeCell ref="J30:N30"/>
    <mergeCell ref="A32:N32"/>
    <mergeCell ref="B35:E35"/>
    <mergeCell ref="J35:N35"/>
    <mergeCell ref="J28:N29"/>
    <mergeCell ref="J33:N34"/>
  </mergeCells>
  <pageMargins left="0.74803149606299213" right="0" top="0.59055118110236227" bottom="0.59055118110236227" header="0.51181102362204722" footer="0.51181102362204722"/>
  <pageSetup paperSize="9" scale="60" fitToWidth="0" fitToHeight="0" orientation="landscape" r:id="rId1"/>
  <headerFooter alignWithMargins="0"/>
  <rowBreaks count="4" manualBreakCount="4">
    <brk id="14" max="13" man="1"/>
    <brk id="20" max="13" man="1"/>
    <brk id="26" max="13" man="1"/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Rekapitulacija</vt:lpstr>
      <vt:lpstr>Troškovnik</vt:lpstr>
      <vt:lpstr>Troškovnik!Print_Area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2025-03-12T12:37:19Z</dcterms:created>
  <dcterms:modified xsi:type="dcterms:W3CDTF">2025-03-12T13:43:48Z</dcterms:modified>
</cp:coreProperties>
</file>